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D2A907A7-4C46-4750-88DC-98EE723196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AcPO4" sheetId="7" r:id="rId1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7" l="1"/>
  <c r="I26" i="7"/>
  <c r="J26" i="7" s="1"/>
  <c r="M21" i="7"/>
  <c r="L21" i="7"/>
  <c r="L26" i="7" s="1"/>
  <c r="B18" i="7"/>
  <c r="K26" i="7" s="1"/>
  <c r="E26" i="7"/>
  <c r="H26" i="7" s="1"/>
  <c r="M26" i="7" s="1"/>
  <c r="G26" i="7"/>
  <c r="B19" i="7"/>
</calcChain>
</file>

<file path=xl/sharedStrings.xml><?xml version="1.0" encoding="utf-8"?>
<sst xmlns="http://schemas.openxmlformats.org/spreadsheetml/2006/main" count="41" uniqueCount="35">
  <si>
    <t>-------------------------------------------</t>
  </si>
  <si>
    <t xml:space="preserve">   Experimental</t>
  </si>
  <si>
    <t>------ Data -------------------------------</t>
  </si>
  <si>
    <t>Reference</t>
  </si>
  <si>
    <t>I</t>
  </si>
  <si>
    <t>log K</t>
  </si>
  <si>
    <t>rho</t>
  </si>
  <si>
    <t>Im</t>
  </si>
  <si>
    <t>log Km</t>
  </si>
  <si>
    <t>s</t>
  </si>
  <si>
    <t>± (95%)</t>
  </si>
  <si>
    <t>±</t>
  </si>
  <si>
    <t>(molar)</t>
  </si>
  <si>
    <t>(molal)</t>
  </si>
  <si>
    <t>Backgrnd</t>
  </si>
  <si>
    <t>Electrolyte</t>
  </si>
  <si>
    <r>
      <t>Sn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=</t>
    </r>
  </si>
  <si>
    <r>
      <t>D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</t>
    </r>
  </si>
  <si>
    <t>(reported)</t>
  </si>
  <si>
    <t>De</t>
  </si>
  <si>
    <t>K</t>
  </si>
  <si>
    <t>A</t>
  </si>
  <si>
    <r>
      <rPr>
        <sz val="10"/>
        <rFont val="Symbol"/>
        <family val="1"/>
        <charset val="2"/>
      </rPr>
      <t>De</t>
    </r>
    <r>
      <rPr>
        <sz val="10"/>
        <rFont val="Arial"/>
      </rPr>
      <t xml:space="preserve"> Im</t>
    </r>
  </si>
  <si>
    <t>log K0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</si>
  <si>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</t>
    </r>
  </si>
  <si>
    <r>
      <t xml:space="preserve">Reaction: </t>
    </r>
    <r>
      <rPr>
        <sz val="10"/>
        <rFont val="Arial"/>
      </rPr>
      <t>Ac</t>
    </r>
    <r>
      <rPr>
        <vertAlign val="superscript"/>
        <sz val="10"/>
        <rFont val="Arial"/>
        <family val="2"/>
      </rPr>
      <t>3+</t>
    </r>
    <r>
      <rPr>
        <sz val="10"/>
        <rFont val="Arial"/>
      </rPr>
      <t xml:space="preserve"> + 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 xml:space="preserve"> = AcH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2+</t>
    </r>
  </si>
  <si>
    <r>
      <t>logK = log[AcH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>] - log[Ac</t>
    </r>
    <r>
      <rPr>
        <vertAlign val="superscript"/>
        <sz val="10"/>
        <rFont val="Arial"/>
        <family val="2"/>
      </rPr>
      <t>3+</t>
    </r>
    <r>
      <rPr>
        <sz val="10"/>
        <rFont val="Arial"/>
        <family val="2"/>
      </rPr>
      <t>] - log[H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]</t>
    </r>
  </si>
  <si>
    <r>
      <t>NH</t>
    </r>
    <r>
      <rPr>
        <b/>
        <vertAlign val="subscript"/>
        <sz val="10"/>
        <rFont val="Times New Roman"/>
        <family val="1"/>
      </rPr>
      <t>4</t>
    </r>
    <r>
      <rPr>
        <b/>
        <sz val="10"/>
        <rFont val="Times New Roman"/>
        <family val="1"/>
      </rPr>
      <t>ClO</t>
    </r>
    <r>
      <rPr>
        <b/>
        <vertAlign val="subscript"/>
        <sz val="10"/>
        <rFont val="Times New Roman"/>
        <family val="1"/>
      </rPr>
      <t>4</t>
    </r>
  </si>
  <si>
    <t>Hummel W. &amp; Thoenen T. (2023): The PSI Chemical Thermodynamic Database 2020 (TDB 2020), Nagra Technical Report NTB 21-03</t>
  </si>
  <si>
    <t>Extrapolation of reported stability constants to I = 0 using SIT as described in NTB 21-03 Chapter 1.5 Medium effects</t>
  </si>
  <si>
    <t>References</t>
  </si>
  <si>
    <t>Chapter 2.3.5 Actinium(III) phosphate complexes</t>
  </si>
  <si>
    <t>Rao, V.R., Shahani, C.J. &amp; Rao, C.L. (1970): Studies on the phosphate complexes of actinium and lanthanum. Radiochim. Acta, 14, 31-34.</t>
  </si>
  <si>
    <t>1970RAO</t>
  </si>
  <si>
    <t>doi:10.1524/ract.1970.14.1.31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</si>
</sst>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3" x14ac:knownFonts="1">
    <font>
      <sz val="10"/>
      <name val="Arial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Courier New"/>
      <family val="3"/>
    </font>
    <font>
      <sz val="8"/>
      <name val="Times New Roman"/>
      <family val="1"/>
    </font>
    <font>
      <sz val="8"/>
      <name val="Arial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2" fontId="7" fillId="0" borderId="0" xfId="0" applyNumberFormat="1" applyFont="1"/>
    <xf numFmtId="2" fontId="6" fillId="0" borderId="0" xfId="0" applyNumberFormat="1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 applyAlignment="1">
      <alignment horizontal="right"/>
    </xf>
    <xf numFmtId="166" fontId="8" fillId="0" borderId="0" xfId="0" applyNumberFormat="1" applyFont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164" fontId="8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2" fontId="8" fillId="0" borderId="0" xfId="0" applyNumberFormat="1" applyFont="1"/>
    <xf numFmtId="0" fontId="8" fillId="0" borderId="0" xfId="0" applyFont="1"/>
    <xf numFmtId="0" fontId="1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524/ract.1970.14.1.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tabSelected="1" workbookViewId="0">
      <selection activeCell="B9" sqref="B9"/>
    </sheetView>
  </sheetViews>
  <sheetFormatPr defaultColWidth="8.77734375" defaultRowHeight="13.2" x14ac:dyDescent="0.25"/>
  <cols>
    <col min="1" max="1" width="12.77734375" customWidth="1"/>
    <col min="2" max="3" width="8.77734375" customWidth="1"/>
    <col min="4" max="4" width="10.5546875" bestFit="1" customWidth="1"/>
    <col min="5" max="8" width="8.77734375" customWidth="1"/>
    <col min="9" max="9" width="9.21875" customWidth="1"/>
    <col min="10" max="22" width="8.77734375" customWidth="1"/>
    <col min="23" max="23" width="9.21875" customWidth="1"/>
  </cols>
  <sheetData>
    <row r="1" spans="1:3" x14ac:dyDescent="0.25">
      <c r="A1" s="22" t="s">
        <v>28</v>
      </c>
    </row>
    <row r="3" spans="1:3" x14ac:dyDescent="0.25">
      <c r="A3" t="s">
        <v>31</v>
      </c>
    </row>
    <row r="6" spans="1:3" x14ac:dyDescent="0.25">
      <c r="A6" t="s">
        <v>29</v>
      </c>
    </row>
    <row r="8" spans="1:3" x14ac:dyDescent="0.25">
      <c r="A8" t="s">
        <v>30</v>
      </c>
    </row>
    <row r="9" spans="1:3" x14ac:dyDescent="0.25">
      <c r="A9" s="17" t="s">
        <v>33</v>
      </c>
      <c r="B9" s="28" t="s">
        <v>34</v>
      </c>
      <c r="C9" t="s">
        <v>32</v>
      </c>
    </row>
    <row r="15" spans="1:3" ht="16.8" x14ac:dyDescent="0.35">
      <c r="A15" s="15" t="s">
        <v>25</v>
      </c>
      <c r="B15" s="2"/>
      <c r="C15" s="2"/>
    </row>
    <row r="16" spans="1:3" ht="16.8" x14ac:dyDescent="0.35">
      <c r="A16" s="15" t="s">
        <v>26</v>
      </c>
      <c r="B16" s="2"/>
    </row>
    <row r="17" spans="1:25" x14ac:dyDescent="0.25">
      <c r="C17" s="2"/>
    </row>
    <row r="18" spans="1:25" ht="15.6" x14ac:dyDescent="0.25">
      <c r="A18" s="14" t="s">
        <v>17</v>
      </c>
      <c r="B18" s="16">
        <f>2^2-1^2-3^2</f>
        <v>-6</v>
      </c>
      <c r="R18" s="1"/>
      <c r="S18" s="1"/>
      <c r="T18" s="1"/>
      <c r="U18" s="1"/>
      <c r="V18" s="1"/>
    </row>
    <row r="19" spans="1:25" ht="15.6" x14ac:dyDescent="0.35">
      <c r="A19" s="14" t="s">
        <v>16</v>
      </c>
      <c r="B19" s="16">
        <f>1-1-1</f>
        <v>-1</v>
      </c>
      <c r="R19" s="1"/>
      <c r="S19" s="1"/>
      <c r="T19" s="1"/>
      <c r="U19" s="1"/>
      <c r="V19" s="1"/>
    </row>
    <row r="20" spans="1:25" ht="13.8" x14ac:dyDescent="0.3">
      <c r="C20" s="3" t="s">
        <v>0</v>
      </c>
      <c r="D20" s="4"/>
      <c r="K20" s="24" t="s">
        <v>21</v>
      </c>
      <c r="L20" s="14" t="s">
        <v>19</v>
      </c>
      <c r="M20" s="14" t="s">
        <v>11</v>
      </c>
      <c r="R20" s="1"/>
      <c r="S20" s="1"/>
      <c r="T20" s="1"/>
      <c r="U20" s="1"/>
      <c r="V20" s="1"/>
    </row>
    <row r="21" spans="1:25" x14ac:dyDescent="0.25">
      <c r="C21" s="2" t="s">
        <v>1</v>
      </c>
      <c r="D21" s="2"/>
      <c r="K21">
        <v>0.50900000000000001</v>
      </c>
      <c r="L21" s="26">
        <f>0.4-0.6+0.14</f>
        <v>-5.9999999999999942E-2</v>
      </c>
      <c r="M21" s="26">
        <f>SQRT(0.1^2+0.04^2+0.1^2)</f>
        <v>0.14696938456699071</v>
      </c>
      <c r="R21" s="1"/>
      <c r="S21" s="1"/>
      <c r="T21" s="1"/>
      <c r="U21" s="1"/>
      <c r="V21" s="1"/>
    </row>
    <row r="22" spans="1:25" ht="13.8" x14ac:dyDescent="0.3">
      <c r="C22" s="3" t="s">
        <v>2</v>
      </c>
      <c r="D22" s="4"/>
      <c r="R22" s="1"/>
      <c r="S22" s="1"/>
      <c r="T22" s="1"/>
      <c r="U22" s="1"/>
      <c r="V22" s="1"/>
    </row>
    <row r="23" spans="1:25" ht="15.6" x14ac:dyDescent="0.25">
      <c r="B23" t="s">
        <v>14</v>
      </c>
      <c r="C23" s="6" t="s">
        <v>4</v>
      </c>
      <c r="D23" s="6" t="s">
        <v>20</v>
      </c>
      <c r="E23" s="6" t="s">
        <v>5</v>
      </c>
      <c r="F23" s="6" t="s">
        <v>6</v>
      </c>
      <c r="G23" s="6" t="s">
        <v>7</v>
      </c>
      <c r="H23" s="6" t="s">
        <v>8</v>
      </c>
      <c r="I23" s="5" t="s">
        <v>9</v>
      </c>
      <c r="J23" s="7" t="s">
        <v>10</v>
      </c>
      <c r="K23" s="25" t="s">
        <v>24</v>
      </c>
      <c r="L23" s="24" t="s">
        <v>22</v>
      </c>
      <c r="M23" s="24" t="s">
        <v>23</v>
      </c>
      <c r="N23" s="14" t="s">
        <v>11</v>
      </c>
      <c r="R23" s="1"/>
      <c r="S23" s="1"/>
      <c r="T23" s="1"/>
      <c r="U23" s="1"/>
      <c r="V23" s="1"/>
    </row>
    <row r="24" spans="1:25" x14ac:dyDescent="0.25">
      <c r="A24" t="s">
        <v>3</v>
      </c>
      <c r="B24" t="s">
        <v>15</v>
      </c>
      <c r="C24" s="6" t="s">
        <v>12</v>
      </c>
      <c r="D24" s="6" t="s">
        <v>12</v>
      </c>
      <c r="G24" s="6" t="s">
        <v>13</v>
      </c>
      <c r="H24" s="6" t="s">
        <v>13</v>
      </c>
      <c r="R24" s="1"/>
      <c r="S24" s="1"/>
      <c r="T24" s="1"/>
      <c r="U24" s="1"/>
      <c r="V24" s="1"/>
    </row>
    <row r="25" spans="1:25" ht="13.8" x14ac:dyDescent="0.3">
      <c r="C25" s="3" t="s">
        <v>0</v>
      </c>
      <c r="D25" s="22" t="s">
        <v>18</v>
      </c>
      <c r="E25" s="3" t="s">
        <v>0</v>
      </c>
      <c r="R25" s="1"/>
      <c r="S25" s="1"/>
      <c r="T25" s="1"/>
      <c r="U25" s="1"/>
      <c r="V25" s="1"/>
    </row>
    <row r="26" spans="1:25" ht="14.4" x14ac:dyDescent="0.3">
      <c r="A26" s="17" t="s">
        <v>33</v>
      </c>
      <c r="B26" s="18" t="s">
        <v>27</v>
      </c>
      <c r="C26" s="23">
        <v>1</v>
      </c>
      <c r="D26" s="27">
        <v>38.799999999999997</v>
      </c>
      <c r="E26" s="19">
        <f>LOG(D26)</f>
        <v>1.5888317255942073</v>
      </c>
      <c r="F26" s="19">
        <v>1.0703</v>
      </c>
      <c r="G26" s="20">
        <f>C26*F26</f>
        <v>1.0703</v>
      </c>
      <c r="H26" s="21">
        <f>E26+$B$19*LOG(F26)</f>
        <v>1.5593262001676302</v>
      </c>
      <c r="I26" s="1">
        <f>(LOG(38.8+5)-LOG(38.8-5))/2</f>
        <v>5.6278705113222416E-2</v>
      </c>
      <c r="J26" s="1">
        <f>2*I26</f>
        <v>0.11255741022644483</v>
      </c>
      <c r="K26" s="21">
        <f>$B$18*($K$21*SQRT(G26)/(1+1.5*SQRT(G26)))</f>
        <v>-1.238141072578413</v>
      </c>
      <c r="L26" s="21">
        <f>$L$21*G26</f>
        <v>-6.4217999999999942E-2</v>
      </c>
      <c r="M26" s="21">
        <f>H26-K26+L26</f>
        <v>2.7332492727460433</v>
      </c>
      <c r="N26" s="1">
        <f>SQRT(0.113^2+0.15^2)</f>
        <v>0.18780042598460739</v>
      </c>
      <c r="R26" s="1"/>
      <c r="S26" s="1"/>
      <c r="T26" s="1"/>
      <c r="U26" s="1"/>
      <c r="V26" s="1"/>
    </row>
    <row r="27" spans="1:25" x14ac:dyDescent="0.25">
      <c r="J27" s="1"/>
      <c r="K27" s="1"/>
      <c r="O27" s="1"/>
      <c r="R27" s="1"/>
      <c r="S27" s="1"/>
      <c r="T27" s="1"/>
      <c r="U27" s="1"/>
      <c r="V27" s="1"/>
    </row>
    <row r="28" spans="1:25" x14ac:dyDescent="0.25">
      <c r="J28" s="1"/>
      <c r="K28" s="1"/>
      <c r="L28" s="1"/>
      <c r="R28" s="1"/>
      <c r="S28" s="1"/>
      <c r="T28" s="1"/>
      <c r="U28" s="1"/>
      <c r="V28" s="1"/>
    </row>
    <row r="29" spans="1:25" x14ac:dyDescent="0.25">
      <c r="J29" s="1"/>
      <c r="K29" s="1"/>
      <c r="N29" s="1"/>
      <c r="R29" s="1"/>
      <c r="S29" s="1"/>
      <c r="T29" s="1"/>
      <c r="U29" s="1"/>
      <c r="V29" s="1"/>
    </row>
    <row r="30" spans="1:25" x14ac:dyDescent="0.25">
      <c r="J30" s="1"/>
      <c r="K30" s="1"/>
      <c r="L30" s="1"/>
      <c r="R30" s="1"/>
      <c r="S30" s="1"/>
      <c r="T30" s="1"/>
      <c r="U30" s="1"/>
      <c r="V30" s="1"/>
    </row>
    <row r="31" spans="1:25" x14ac:dyDescent="0.25">
      <c r="J31" s="1"/>
      <c r="K31" s="1"/>
      <c r="N31" s="1"/>
      <c r="R31" s="1"/>
      <c r="S31" s="1"/>
      <c r="T31" s="1"/>
      <c r="U31" s="1"/>
      <c r="V31" s="1"/>
      <c r="W31" s="8"/>
      <c r="Y31" s="1"/>
    </row>
    <row r="32" spans="1:25" x14ac:dyDescent="0.25">
      <c r="J32" s="1"/>
      <c r="K32" s="1"/>
      <c r="N32" s="1"/>
      <c r="R32" s="1"/>
      <c r="S32" s="1"/>
      <c r="T32" s="1"/>
      <c r="U32" s="1"/>
      <c r="V32" s="1"/>
      <c r="W32" s="8"/>
      <c r="Y32" s="1"/>
    </row>
    <row r="33" spans="1:28" x14ac:dyDescent="0.25">
      <c r="J33" s="1"/>
      <c r="K33" s="1"/>
      <c r="N33" s="1"/>
      <c r="R33" s="1"/>
      <c r="S33" s="1"/>
      <c r="T33" s="1"/>
      <c r="U33" s="1"/>
      <c r="V33" s="1"/>
      <c r="W33" s="8"/>
      <c r="Y33" s="1"/>
    </row>
    <row r="34" spans="1:28" x14ac:dyDescent="0.25">
      <c r="J34" s="1"/>
      <c r="K34" s="1"/>
      <c r="N34" s="1"/>
      <c r="R34" s="1"/>
      <c r="S34" s="1"/>
      <c r="T34" s="1"/>
      <c r="U34" s="1"/>
      <c r="V34" s="1"/>
      <c r="W34" s="8"/>
      <c r="Y34" s="1"/>
    </row>
    <row r="35" spans="1:28" x14ac:dyDescent="0.25">
      <c r="J35" s="1"/>
      <c r="K35" s="1"/>
      <c r="N35" s="1"/>
      <c r="R35" s="1"/>
      <c r="S35" s="1"/>
      <c r="T35" s="1"/>
      <c r="U35" s="1"/>
      <c r="V35" s="1"/>
      <c r="W35" s="8"/>
      <c r="Y35" s="1"/>
    </row>
    <row r="36" spans="1:28" x14ac:dyDescent="0.25">
      <c r="J36" s="1"/>
      <c r="K36" s="1"/>
      <c r="N36" s="1"/>
      <c r="R36" s="1"/>
      <c r="S36" s="1"/>
      <c r="T36" s="1"/>
      <c r="U36" s="1"/>
      <c r="V36" s="1"/>
      <c r="W36" s="8"/>
      <c r="Y36" s="1"/>
    </row>
    <row r="37" spans="1:28" x14ac:dyDescent="0.25">
      <c r="J37" s="1"/>
      <c r="K37" s="1"/>
      <c r="N37" s="1"/>
      <c r="R37" s="1"/>
      <c r="S37" s="1"/>
      <c r="T37" s="1"/>
      <c r="U37" s="1"/>
      <c r="V37" s="1"/>
      <c r="W37" s="8"/>
      <c r="Y37" s="1"/>
    </row>
    <row r="38" spans="1:28" x14ac:dyDescent="0.25">
      <c r="J38" s="1"/>
      <c r="K38" s="1"/>
      <c r="N38" s="1"/>
      <c r="R38" s="1"/>
      <c r="S38" s="1"/>
      <c r="T38" s="1"/>
      <c r="U38" s="1"/>
      <c r="V38" s="1"/>
      <c r="W38" s="8"/>
      <c r="Y38" s="1"/>
    </row>
    <row r="39" spans="1:28" x14ac:dyDescent="0.25">
      <c r="J39" s="1"/>
      <c r="K39" s="1"/>
      <c r="N39" s="1"/>
      <c r="R39" s="1"/>
      <c r="S39" s="1"/>
      <c r="T39" s="1"/>
      <c r="U39" s="1"/>
      <c r="V39" s="1"/>
      <c r="W39" s="8"/>
      <c r="Y39" s="1"/>
    </row>
    <row r="40" spans="1:28" x14ac:dyDescent="0.25">
      <c r="J40" s="1"/>
      <c r="K40" s="1"/>
      <c r="N40" s="1"/>
      <c r="R40" s="1"/>
      <c r="S40" s="1"/>
      <c r="T40" s="1"/>
      <c r="U40" s="1"/>
      <c r="V40" s="1"/>
      <c r="W40" s="8"/>
      <c r="Y40" s="1"/>
    </row>
    <row r="41" spans="1:28" x14ac:dyDescent="0.25">
      <c r="A41" s="9"/>
      <c r="B41" s="9"/>
      <c r="C41" s="10"/>
      <c r="J41" s="1"/>
      <c r="K41" s="1"/>
      <c r="L41" s="1"/>
      <c r="R41" s="1"/>
      <c r="S41" s="1"/>
      <c r="T41" s="1"/>
      <c r="U41" s="1"/>
      <c r="V41" s="1"/>
      <c r="W41" s="8"/>
      <c r="Y41" s="1"/>
    </row>
    <row r="42" spans="1:28" x14ac:dyDescent="0.25">
      <c r="A42" s="9"/>
      <c r="B42" s="9"/>
      <c r="C42" s="10"/>
      <c r="J42" s="1"/>
      <c r="K42" s="1"/>
      <c r="N42" s="1"/>
      <c r="R42" s="1"/>
      <c r="S42" s="1"/>
      <c r="T42" s="1"/>
      <c r="U42" s="1"/>
      <c r="V42" s="1"/>
      <c r="W42" s="8"/>
      <c r="Y42" s="1"/>
    </row>
    <row r="43" spans="1:28" x14ac:dyDescent="0.25">
      <c r="A43" s="9"/>
      <c r="B43" s="9"/>
      <c r="C43" s="10"/>
      <c r="J43" s="1"/>
      <c r="K43" s="1"/>
      <c r="L43" s="1"/>
      <c r="R43" s="1"/>
      <c r="S43" s="1"/>
      <c r="T43" s="1"/>
      <c r="U43" s="1"/>
      <c r="V43" s="1"/>
      <c r="W43" s="8"/>
      <c r="Y43" s="1"/>
    </row>
    <row r="44" spans="1:28" x14ac:dyDescent="0.25">
      <c r="A44" s="9"/>
      <c r="B44" s="9"/>
      <c r="C44" s="10"/>
      <c r="J44" s="1"/>
      <c r="K44" s="1"/>
      <c r="L44" s="1"/>
      <c r="R44" s="1"/>
      <c r="S44" s="1"/>
      <c r="T44" s="1"/>
      <c r="U44" s="1"/>
      <c r="V44" s="1"/>
      <c r="W44" s="8"/>
      <c r="Z44" s="1"/>
      <c r="AB44" s="1"/>
    </row>
    <row r="45" spans="1:28" x14ac:dyDescent="0.25">
      <c r="A45" s="9"/>
      <c r="B45" s="9"/>
      <c r="C45" s="10"/>
      <c r="J45" s="1"/>
      <c r="K45" s="1"/>
      <c r="L45" s="1"/>
      <c r="R45" s="1"/>
      <c r="S45" s="1"/>
      <c r="T45" s="1"/>
      <c r="U45" s="1"/>
      <c r="V45" s="1"/>
      <c r="W45" s="8"/>
      <c r="Z45" s="1"/>
      <c r="AB45" s="1"/>
    </row>
    <row r="46" spans="1:28" x14ac:dyDescent="0.25">
      <c r="A46" s="9"/>
      <c r="B46" s="9"/>
      <c r="C46" s="10"/>
      <c r="J46" s="1"/>
      <c r="K46" s="1"/>
      <c r="L46" s="1"/>
      <c r="R46" s="1"/>
      <c r="S46" s="1"/>
      <c r="T46" s="1"/>
      <c r="U46" s="1"/>
      <c r="V46" s="1"/>
      <c r="W46" s="8"/>
      <c r="Z46" s="1"/>
      <c r="AB46" s="1"/>
    </row>
    <row r="47" spans="1:28" x14ac:dyDescent="0.25">
      <c r="A47" s="9"/>
      <c r="B47" s="9"/>
      <c r="C47" s="10"/>
      <c r="D47" s="11"/>
      <c r="E47" s="1"/>
      <c r="F47" s="12"/>
      <c r="G47" s="8"/>
      <c r="H47" s="13"/>
      <c r="I47" s="11"/>
      <c r="J47" s="1"/>
      <c r="K47" s="1"/>
      <c r="L47" s="1"/>
      <c r="R47" s="1"/>
      <c r="S47" s="1"/>
      <c r="T47" s="1"/>
      <c r="U47" s="1"/>
      <c r="V47" s="1"/>
      <c r="W47" s="8"/>
      <c r="Z47" s="1"/>
      <c r="AB47" s="1"/>
    </row>
    <row r="48" spans="1:28" x14ac:dyDescent="0.25">
      <c r="A48" s="9"/>
      <c r="B48" s="9"/>
      <c r="C48" s="10"/>
      <c r="D48" s="11"/>
      <c r="E48" s="1"/>
      <c r="F48" s="12"/>
      <c r="G48" s="8"/>
      <c r="H48" s="13"/>
      <c r="I48" s="11"/>
      <c r="J48" s="1"/>
      <c r="K48" s="1"/>
      <c r="L48" s="1"/>
      <c r="R48" s="1"/>
      <c r="S48" s="1"/>
      <c r="T48" s="1"/>
      <c r="U48" s="1"/>
      <c r="V48" s="1"/>
      <c r="W48" s="8"/>
      <c r="Z48" s="1"/>
      <c r="AB48" s="1"/>
    </row>
    <row r="49" spans="1:29" x14ac:dyDescent="0.25">
      <c r="A49" s="9"/>
      <c r="B49" s="9"/>
      <c r="C49" s="10"/>
      <c r="D49" s="11"/>
      <c r="E49" s="1"/>
      <c r="F49" s="12"/>
      <c r="G49" s="8"/>
      <c r="H49" s="13"/>
      <c r="I49" s="11"/>
      <c r="J49" s="1"/>
      <c r="K49" s="1"/>
      <c r="Q49" s="1"/>
      <c r="R49" s="1"/>
      <c r="S49" s="1"/>
      <c r="T49" s="1"/>
      <c r="U49" s="1"/>
      <c r="V49" s="1"/>
      <c r="W49" s="8"/>
      <c r="Z49" s="1"/>
      <c r="AB49" s="1"/>
    </row>
    <row r="50" spans="1:29" x14ac:dyDescent="0.25">
      <c r="A50" s="9"/>
      <c r="B50" s="9"/>
      <c r="C50" s="10"/>
      <c r="D50" s="11"/>
      <c r="E50" s="1"/>
      <c r="F50" s="12"/>
      <c r="G50" s="8"/>
      <c r="H50" s="13"/>
      <c r="I50" s="11"/>
      <c r="J50" s="1"/>
      <c r="K50" s="1"/>
      <c r="N50" s="1"/>
      <c r="R50" s="1"/>
      <c r="S50" s="1"/>
      <c r="T50" s="1"/>
      <c r="U50" s="1"/>
      <c r="V50" s="1"/>
      <c r="W50" s="8"/>
      <c r="Z50" s="1"/>
      <c r="AB50" s="1"/>
    </row>
    <row r="51" spans="1:29" x14ac:dyDescent="0.25">
      <c r="A51" s="9"/>
      <c r="B51" s="9"/>
      <c r="C51" s="10"/>
      <c r="D51" s="11"/>
      <c r="E51" s="1"/>
      <c r="F51" s="12"/>
      <c r="G51" s="8"/>
      <c r="H51" s="13"/>
      <c r="I51" s="11"/>
      <c r="J51" s="1"/>
      <c r="K51" s="1"/>
      <c r="O51" s="1"/>
      <c r="R51" s="1"/>
      <c r="S51" s="1"/>
      <c r="T51" s="1"/>
      <c r="U51" s="1"/>
      <c r="V51" s="1"/>
      <c r="W51" s="8"/>
      <c r="AA51" s="1"/>
      <c r="AC51" s="1"/>
    </row>
    <row r="52" spans="1:29" x14ac:dyDescent="0.25">
      <c r="A52" s="9"/>
      <c r="B52" s="9"/>
      <c r="C52" s="10"/>
      <c r="D52" s="11"/>
      <c r="E52" s="1"/>
      <c r="F52" s="12"/>
      <c r="G52" s="8"/>
      <c r="H52" s="13"/>
      <c r="I52" s="11"/>
      <c r="J52" s="1"/>
      <c r="K52" s="1"/>
      <c r="O52" s="1"/>
      <c r="R52" s="1"/>
      <c r="S52" s="1"/>
      <c r="T52" s="1"/>
      <c r="U52" s="1"/>
      <c r="V52" s="1"/>
      <c r="W52" s="8"/>
      <c r="AA52" s="1"/>
      <c r="AC52" s="1"/>
    </row>
    <row r="53" spans="1:29" x14ac:dyDescent="0.25">
      <c r="A53" s="9"/>
      <c r="B53" s="9"/>
      <c r="C53" s="10"/>
      <c r="D53" s="11"/>
      <c r="E53" s="1"/>
      <c r="F53" s="12"/>
      <c r="G53" s="8"/>
      <c r="H53" s="13"/>
      <c r="I53" s="11"/>
      <c r="J53" s="1"/>
      <c r="K53" s="1"/>
      <c r="O53" s="1"/>
      <c r="R53" s="1"/>
      <c r="S53" s="1"/>
      <c r="T53" s="1"/>
      <c r="U53" s="1"/>
      <c r="V53" s="1"/>
      <c r="W53" s="8"/>
      <c r="AA53" s="1"/>
      <c r="AC53" s="1"/>
    </row>
    <row r="54" spans="1:29" x14ac:dyDescent="0.25">
      <c r="A54" s="9"/>
      <c r="B54" s="9"/>
      <c r="C54" s="10"/>
      <c r="D54" s="11"/>
      <c r="E54" s="1"/>
      <c r="F54" s="12"/>
      <c r="G54" s="8"/>
      <c r="H54" s="13"/>
      <c r="I54" s="11"/>
      <c r="J54" s="1"/>
      <c r="K54" s="1"/>
      <c r="O54" s="1"/>
      <c r="R54" s="1"/>
      <c r="S54" s="1"/>
      <c r="T54" s="1"/>
      <c r="U54" s="1"/>
      <c r="V54" s="1"/>
      <c r="W54" s="8"/>
      <c r="AA54" s="1"/>
      <c r="AC54" s="1"/>
    </row>
  </sheetData>
  <phoneticPr fontId="7" type="noConversion"/>
  <hyperlinks>
    <hyperlink ref="B9" r:id="rId1" xr:uid="{486D4FD1-A74D-478C-A203-8E921331235F}"/>
  </hyperlinks>
  <pageMargins left="0.75" right="0.75" top="1" bottom="1" header="0.5" footer="0.5"/>
  <pageSetup paperSize="9" orientation="landscape" horizontalDpi="300" verticalDpi="300" r:id="rId2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CalcAcPO4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I.Puigdomenech</dc:creator>
  <cp:lastModifiedBy>Josep Bonet</cp:lastModifiedBy>
  <cp:lastPrinted>2002-08-12T14:38:15Z</cp:lastPrinted>
  <dcterms:created xsi:type="dcterms:W3CDTF">2000-02-23T12:13:48Z</dcterms:created>
  <dcterms:modified xsi:type="dcterms:W3CDTF">2023-11-14T14:19:59Z</dcterms:modified>
</cp:coreProperties>
</file>